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7">EFE!$A$1:$E$80</definedName>
    <definedName name="_xlnm.Print_Area" localSheetId="1">ESF!$A$1:$I$149</definedName>
    <definedName name="_xlnm.Print_Area" localSheetId="11">Memoria!$A$1:$J$47</definedName>
    <definedName name="_xlnm.Print_Area" localSheetId="0">'Notas a los Edos Financieros'!$A$1:$E$47</definedName>
  </definedName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<sst xmlns="http://schemas.openxmlformats.org/spreadsheetml/2006/main" count="899" uniqueCount="634">
  <si>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</si>
  <si>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</si>
  <si>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</si>
  <si>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</si>
  <si>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</si>
  <si>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</si>
  <si>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</si>
  <si>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</si>
  <si>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</si>
  <si>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</si>
  <si>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</si>
  <si>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</si>
  <si>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</si>
  <si>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</si>
  <si>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</si>
  <si>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</si>
  <si>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</si>
  <si>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</si>
  <si>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</si>
  <si>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</si>
  <si>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</si>
  <si>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</si>
  <si>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</si>
  <si>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</si>
  <si>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</si>
  <si>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</si>
  <si>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</si>
  <si>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</si>
  <si>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</si>
  <si>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</si>
  <si>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</si>
  <si>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</si>
  <si>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</si>
  <si>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</si>
  <si>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</si>
  <si>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</si>
  <si>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</si>
  <si>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</si>
  <si>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</si>
  <si>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</si>
  <si>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</si>
  <si>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</si>
  <si>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</si>
  <si>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</si>
  <si>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</si>
  <si>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</si>
  <si>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</si>
  <si>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</si>
  <si>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</si>
  <si>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</si>
  <si>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</si>
  <si>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</si>
  <si>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</si>
  <si>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</si>
  <si>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</si>
  <si>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</si>
  <si>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</si>
  <si>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</si>
  <si>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</si>
  <si>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</si>
  <si>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</si>
  <si>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</si>
  <si>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</si>
  <si>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</si>
  <si>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</si>
  <si>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</si>
  <si>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</si>
  <si>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</si>
  <si>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</si>
  <si>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</si>
  <si>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</si>
  <si>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</si>
  <si>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</si>
  <si>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</si>
  <si>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</si>
  <si>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</si>
  <si>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</si>
  <si>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</si>
  <si>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</si>
  <si>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</si>
  <si>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</si>
  <si>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</si>
  <si>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</si>
  <si>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</si>
  <si>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</si>
  <si>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</si>
  <si>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</si>
  <si>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</si>
  <si>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</si>
  <si>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</si>
  <si>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</si>
  <si>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</si>
  <si>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</si>
  <si>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</si>
  <si>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</si>
  <si>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</si>
  <si>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</si>
  <si>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</si>
  <si>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</si>
  <si>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</si>
  <si>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</si>
  <si>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</si>
  <si>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</si>
  <si>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</si>
  <si>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</si>
  <si>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</si>
  <si>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</si>
  <si>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</si>
  <si>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</si>
  <si>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</si>
  <si>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</si>
  <si>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</si>
  <si>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</si>
  <si>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</si>
  <si>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</si>
  <si>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</si>
  <si>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</si>
  <si>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</si>
  <si>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</si>
  <si>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</si>
  <si>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</si>
  <si>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</si>
  <si>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</si>
  <si>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</si>
  <si>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</si>
  <si>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</si>
  <si>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</si>
  <si>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</si>
  <si>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</si>
  <si>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</si>
  <si>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</si>
  <si>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</si>
  <si>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</si>
  <si>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</si>
  <si>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</si>
  <si>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</si>
  <si>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</si>
  <si>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</si>
  <si>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</si>
  <si>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</si>
  <si>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</si>
  <si>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</si>
  <si>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</si>
  <si>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</si>
  <si>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</si>
  <si>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</si>
  <si>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</si>
  <si>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</si>
  <si>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</si>
  <si>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</si>
  <si>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</si>
  <si>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</si>
  <si>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</si>
  <si>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</si>
  <si>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</si>
  <si>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</si>
  <si>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</si>
  <si>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</si>
  <si>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</si>
  <si>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</si>
  <si>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</si>
  <si>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</si>
  <si>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</si>
  <si>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</si>
  <si>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</si>
  <si>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</si>
  <si>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</si>
  <si>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</si>
  <si>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</si>
  <si>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</si>
  <si>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</si>
  <si>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</si>
  <si>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</si>
  <si>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</si>
  <si>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</si>
  <si>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</si>
  <si>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</si>
  <si>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</si>
  <si>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</si>
  <si>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</si>
  <si>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</si>
  <si>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</si>
  <si>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</si>
  <si>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</si>
  <si>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</si>
  <si>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</si>
  <si>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</si>
  <si>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</si>
  <si>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</si>
  <si>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</si>
  <si>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</si>
  <si>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</si>
  <si>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</si>
  <si>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</si>
  <si>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</si>
  <si>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</si>
  <si>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</si>
  <si>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</si>
  <si>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</si>
  <si>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</si>
  <si>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</si>
  <si>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</si>
  <si>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</si>
  <si>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</si>
  <si>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</si>
  <si>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</si>
  <si>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</si>
  <si>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</si>
  <si>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</si>
  <si>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</si>
  <si>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</si>
  <si>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</si>
  <si>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</si>
  <si>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</si>
  <si>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</si>
  <si>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</si>
  <si>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</si>
  <si>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</si>
  <si>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</si>
  <si>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</si>
  <si>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</si>
  <si>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</si>
  <si>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</si>
  <si>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</si>
  <si>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</si>
  <si>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</si>
  <si>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</si>
  <si>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</si>
  <si>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</si>
  <si>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</si>
  <si>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</si>
  <si>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</si>
  <si>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</si>
  <si>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</si>
  <si>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</si>
  <si>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</si>
  <si>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</si>
  <si>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</si>
  <si>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</si>
  <si>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</si>
  <si>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</si>
  <si>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</si>
  <si>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</si>
  <si>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</si>
  <si>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</si>
  <si>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</si>
  <si>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</si>
  <si>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</si>
  <si>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</si>
  <si>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</si>
  <si>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</si>
  <si>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</si>
  <si>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</si>
  <si>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</si>
  <si>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</si>
  <si>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</si>
  <si>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</si>
  <si>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</si>
  <si>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</si>
  <si>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</si>
  <si>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</si>
  <si>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</si>
  <si>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</si>
  <si>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</si>
  <si>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</si>
  <si>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</si>
  <si>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</si>
  <si>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</si>
  <si>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</si>
  <si>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</si>
  <si>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</si>
  <si>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</si>
  <si>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</si>
  <si>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</si>
  <si>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</si>
  <si>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</si>
  <si>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</si>
  <si>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</si>
  <si>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</si>
  <si>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</si>
  <si>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</si>
  <si>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</si>
  <si>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</si>
  <si>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</si>
  <si>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</si>
  <si>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</si>
  <si>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</si>
  <si>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</si>
  <si>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</si>
  <si>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</si>
  <si>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</si>
  <si>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</si>
  <si>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</si>
  <si>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</si>
  <si>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</si>
  <si>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</si>
  <si>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</si>
  <si>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</si>
  <si>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</si>
  <si>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</si>
  <si>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</si>
  <si>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</si>
  <si>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</si>
  <si>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</si>
  <si>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</si>
  <si>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</si>
  <si>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</si>
  <si>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</si>
  <si>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</si>
  <si>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</si>
  <si>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</si>
  <si>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</si>
  <si>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</si>
  <si>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</si>
  <si>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</si>
  <si>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</si>
  <si>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</si>
  <si>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</si>
  <si>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</si>
  <si>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</si>
  <si>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</si>
  <si>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</si>
  <si>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</si>
  <si>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</si>
  <si>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</si>
  <si>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</si>
  <si>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</si>
  <si>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</si>
  <si>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</si>
  <si>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</si>
  <si>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</si>
  <si>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</si>
  <si>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</si>
  <si>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</si>
  <si>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</si>
  <si>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</si>
  <si>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</si>
  <si>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</si>
  <si>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</si>
  <si>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</si>
  <si>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</si>
  <si>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</si>
  <si>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</si>
  <si>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</si>
  <si>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</si>
  <si>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</si>
  <si>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</si>
  <si>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</si>
  <si>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</si>
  <si>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</si>
  <si>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</si>
  <si>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</si>
  <si>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</si>
  <si>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</si>
  <si>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</si>
  <si>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</si>
  <si>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</si>
  <si>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</si>
  <si>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</si>
  <si>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</si>
  <si>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</si>
  <si>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</si>
  <si>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</si>
  <si>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</si>
  <si>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</si>
  <si>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</si>
  <si>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</si>
  <si>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</si>
  <si>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</si>
  <si>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</si>
  <si>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</si>
  <si>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</si>
  <si>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</si>
  <si>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</si>
  <si>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</si>
  <si>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</si>
  <si>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</si>
  <si>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</si>
  <si>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</si>
  <si>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</si>
  <si>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</si>
  <si>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</si>
  <si>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</si>
  <si>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</si>
  <si>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</si>
  <si>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</si>
  <si>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</si>
  <si>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</si>
  <si>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</si>
  <si>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</si>
  <si>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</si>
  <si>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</si>
  <si>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</si>
  <si>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</si>
  <si>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</si>
  <si>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</si>
  <si>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</si>
  <si>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</si>
  <si>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</si>
  <si>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</si>
  <si>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</si>
  <si>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</si>
  <si>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</si>
  <si>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</si>
  <si>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</si>
  <si>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</si>
  <si>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</si>
  <si>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</si>
  <si>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</si>
  <si>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</si>
  <si>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</si>
  <si>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</si>
  <si>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</si>
  <si>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</si>
  <si>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</si>
  <si>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</si>
  <si>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</si>
  <si>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</si>
  <si>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</si>
  <si>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</si>
  <si>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</si>
  <si>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</si>
  <si>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</si>
  <si>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</si>
  <si>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</si>
  <si>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</si>
  <si>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</si>
  <si>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</si>
  <si>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</si>
  <si>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</si>
  <si>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</si>
  <si>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</si>
  <si>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</si>
  <si>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</si>
  <si>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</si>
  <si>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</si>
  <si>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</si>
  <si>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</si>
  <si>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</si>
  <si>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</si>
  <si>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</si>
  <si>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</si>
  <si>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</si>
  <si>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</si>
  <si>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</si>
  <si>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</si>
  <si>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</si>
  <si>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</si>
  <si>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</si>
  <si>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</si>
  <si>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</si>
  <si>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</si>
  <si>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</si>
  <si>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</si>
  <si>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</si>
  <si>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</si>
  <si>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</si>
  <si>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</si>
  <si>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</si>
  <si>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</si>
  <si>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</si>
  <si>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</si>
  <si>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</si>
  <si>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</si>
  <si>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</si>
  <si>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</si>
  <si>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</si>
  <si>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</si>
  <si>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</si>
  <si>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</si>
  <si>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</si>
  <si>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</si>
  <si>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</si>
  <si>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</si>
  <si>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</si>
  <si>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</si>
  <si>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</si>
  <si>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</si>
  <si>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</si>
  <si>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</si>
  <si>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</si>
  <si>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</si>
  <si>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</si>
  <si>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</si>
  <si>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</si>
  <si>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</si>
  <si>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</si>
  <si>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</si>
  <si>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</si>
  <si>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</si>
  <si>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</si>
  <si>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</si>
  <si>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</si>
  <si>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</si>
  <si>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</si>
  <si>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</si>
  <si>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</si>
  <si>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</si>
  <si>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</si>
  <si>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</si>
  <si>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</si>
  <si>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</si>
  <si>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</si>
  <si>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</si>
  <si>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</si>
  <si>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</si>
  <si>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</si>
  <si>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</si>
  <si>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</si>
  <si>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</si>
  <si>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</si>
  <si>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</si>
  <si>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</si>
  <si>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</si>
  <si>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</si>
  <si>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</si>
  <si>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</si>
  <si>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</si>
  <si>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</si>
  <si>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</si>
  <si>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</si>
  <si>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</si>
  <si>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</si>
  <si>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</si>
  <si>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</si>
  <si>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</si>
  <si>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</si>
  <si>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</si>
  <si>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</si>
  <si>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</si>
  <si>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</si>
  <si>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</si>
  <si>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</si>
  <si>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</si>
  <si>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</si>
  <si>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</si>
  <si>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</si>
  <si>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</si>
  <si>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</si>
  <si>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</si>
  <si>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</si>
  <si>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</si>
  <si>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</si>
  <si>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</si>
  <si>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</si>
  <si>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</si>
  <si>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</si>
  <si>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</si>
  <si>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</si>
  <si>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</si>
  <si>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</si>
  <si>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</si>
  <si>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</si>
  <si>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</si>
  <si>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</si>
  <si>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</si>
  <si>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</si>
  <si>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</si>
  <si>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</si>
  <si>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</si>
  <si>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</si>
  <si>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</si>
  <si>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</si>
  <si>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</si>
  <si>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</si>
  <si>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</si>
  <si>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</si>
  <si>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</si>
  <si>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</si>
  <si>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</si>
  <si>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</si>
  <si>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</si>
  <si>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</si>
  <si>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</si>
  <si>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</si>
  <si>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</si>
  <si>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</si>
  <si>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</si>
  <si>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</si>
  <si>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</si>
  <si>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</si>
  <si>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</si>
  <si>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</si>
  <si>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</si>
  <si>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</si>
  <si>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</si>
  <si>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</si>
  <si>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</si>
  <si>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</si>
  <si>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</si>
  <si>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</si>
  <si>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</si>
  <si>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</si>
  <si>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</si>
  <si>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</si>
  <si>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</si>
  <si>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</si>
  <si>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</si>
  <si>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</si>
  <si>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</si>
  <si>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</si>
  <si>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</si>
  <si>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</si>
  <si>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</si>
  <si>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</si>
  <si>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</si>
  <si>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</si>
  <si>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</si>
  <si>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</si>
  <si>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</si>
  <si>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</si>
  <si>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</si>
  <si>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</si>
  <si>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</si>
  <si>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</si>
  <si>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</si>
  <si>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</si>
  <si>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</si>
  <si>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</si>
  <si>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</si>
  <si>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</si>
  <si>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</si>
  <si>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</si>
  <si>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</si>
  <si>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</si>
  <si>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</si>
  <si>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SAN FELIPE, GTO.</t>
  </si>
  <si>
    <t>CORRESPONDIENTE DEL 1 DE ENERO AL 30 DE JUNIO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</si>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</sst>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0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3" sqref="A3:B3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4" width="14.5703125" style="4" customWidth="1"/>
    <col min="5" max="16384" width="12.85546875" style="4"/>
  </cols>
  <sheetData>
    <row r="1" spans="1:5" ht="18.95" customHeight="1" x14ac:dyDescent="0.2">
      <c r="A1" s="143" t="s">
        <v>626</v>
      </c>
      <c r="B1" s="143"/>
      <c r="C1" s="19"/>
      <c r="D1" s="16" t="s">
        <v>614</v>
      </c>
      <c r="E1" s="17">
        <v>2021</v>
      </c>
    </row>
    <row r="2" spans="1:5" ht="18.95" customHeight="1" x14ac:dyDescent="0.2">
      <c r="A2" s="144" t="s">
        <v>613</v>
      </c>
      <c r="B2" s="144"/>
      <c r="C2" s="38"/>
      <c r="D2" s="16" t="s">
        <v>615</v>
      </c>
      <c r="E2" s="19" t="s">
        <v>617</v>
      </c>
    </row>
    <row r="3" spans="1:5" ht="18.95" customHeight="1" x14ac:dyDescent="0.2">
      <c r="A3" s="145" t="s">
        <v>627</v>
      </c>
      <c r="B3" s="145"/>
      <c r="C3" s="19"/>
      <c r="D3" s="16" t="s">
        <v>616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5" x14ac:dyDescent="0.2">
      <c r="A33" s="7"/>
      <c r="B33" s="9"/>
    </row>
    <row r="34" spans="1:5" x14ac:dyDescent="0.2">
      <c r="A34" s="47" t="s">
        <v>49</v>
      </c>
      <c r="B34" s="48" t="s">
        <v>44</v>
      </c>
    </row>
    <row r="35" spans="1:5" x14ac:dyDescent="0.2">
      <c r="A35" s="47" t="s">
        <v>50</v>
      </c>
      <c r="B35" s="48" t="s">
        <v>45</v>
      </c>
    </row>
    <row r="36" spans="1:5" x14ac:dyDescent="0.2">
      <c r="A36" s="7"/>
      <c r="B36" s="10"/>
    </row>
    <row r="37" spans="1:5" x14ac:dyDescent="0.2">
      <c r="A37" s="7"/>
      <c r="B37" s="8" t="s">
        <v>47</v>
      </c>
    </row>
    <row r="38" spans="1:5" x14ac:dyDescent="0.2">
      <c r="A38" s="7" t="s">
        <v>48</v>
      </c>
      <c r="B38" s="48" t="s">
        <v>32</v>
      </c>
    </row>
    <row r="39" spans="1:5" x14ac:dyDescent="0.2">
      <c r="A39" s="7"/>
      <c r="B39" s="48" t="s">
        <v>33</v>
      </c>
    </row>
    <row r="40" spans="1:5" ht="12" thickBot="1" x14ac:dyDescent="0.25">
      <c r="A40" s="11"/>
      <c r="B40" s="12"/>
    </row>
    <row r="41" spans="1:5" x14ac:dyDescent="0.2">
      <c r="A41" s="139" t="s">
        <v>628</v>
      </c>
    </row>
    <row r="45" spans="1:5" ht="13.5" customHeight="1" x14ac:dyDescent="0.2">
      <c r="B45" s="140" t="s">
        <v>629</v>
      </c>
      <c r="D45" s="146" t="s">
        <v>629</v>
      </c>
      <c r="E45" s="146"/>
    </row>
    <row r="46" spans="1:5" x14ac:dyDescent="0.2">
      <c r="B46" s="142" t="s">
        <v>630</v>
      </c>
      <c r="D46" s="141" t="s">
        <v>631</v>
      </c>
    </row>
    <row r="47" spans="1:5" x14ac:dyDescent="0.2">
      <c r="B47" s="140" t="s">
        <v>632</v>
      </c>
      <c r="D47" s="141" t="s">
        <v>633</v>
      </c>
    </row>
  </sheetData>
  <sheetProtection formatCells="0" formatColumns="0" formatRows="0" autoFilter="0" pivotTables="0"/>
  <mergeCells count="4">
    <mergeCell ref="A1:B1"/>
    <mergeCell ref="A2:B2"/>
    <mergeCell ref="A3:B3"/>
    <mergeCell ref="D45:E45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1.0236220472440944" right="0.23622047244094491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A5" sqref="A5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50" t="s">
        <v>626</v>
      </c>
      <c r="B1" s="151"/>
      <c r="C1" s="152"/>
    </row>
    <row r="2" spans="1:3" s="39" customFormat="1" ht="18" customHeight="1" x14ac:dyDescent="0.25">
      <c r="A2" s="153" t="s">
        <v>44</v>
      </c>
      <c r="B2" s="154"/>
      <c r="C2" s="155"/>
    </row>
    <row r="3" spans="1:3" s="39" customFormat="1" ht="18" customHeight="1" x14ac:dyDescent="0.25">
      <c r="A3" s="153" t="s">
        <v>627</v>
      </c>
      <c r="B3" s="154"/>
      <c r="C3" s="155"/>
    </row>
    <row r="4" spans="1:3" s="42" customFormat="1" ht="18" customHeight="1" x14ac:dyDescent="0.2">
      <c r="A4" s="156" t="s">
        <v>624</v>
      </c>
      <c r="B4" s="157"/>
      <c r="C4" s="158"/>
    </row>
    <row r="5" spans="1:3" s="40" customFormat="1" x14ac:dyDescent="0.2">
      <c r="A5" s="60" t="s">
        <v>529</v>
      </c>
      <c r="B5" s="60"/>
      <c r="C5" s="61">
        <v>8964798.5600000005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8964798.5600000005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A4" sqref="A4:C4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9" t="s">
        <v>626</v>
      </c>
      <c r="B1" s="160"/>
      <c r="C1" s="161"/>
    </row>
    <row r="2" spans="1:3" s="43" customFormat="1" ht="18.95" customHeight="1" x14ac:dyDescent="0.25">
      <c r="A2" s="162" t="s">
        <v>45</v>
      </c>
      <c r="B2" s="163"/>
      <c r="C2" s="164"/>
    </row>
    <row r="3" spans="1:3" s="43" customFormat="1" ht="18.95" customHeight="1" x14ac:dyDescent="0.25">
      <c r="A3" s="162" t="s">
        <v>627</v>
      </c>
      <c r="B3" s="163"/>
      <c r="C3" s="164"/>
    </row>
    <row r="4" spans="1:3" s="44" customFormat="1" x14ac:dyDescent="0.2">
      <c r="A4" s="156" t="s">
        <v>624</v>
      </c>
      <c r="B4" s="157"/>
      <c r="C4" s="158"/>
    </row>
    <row r="5" spans="1:3" x14ac:dyDescent="0.2">
      <c r="A5" s="91" t="s">
        <v>542</v>
      </c>
      <c r="B5" s="60"/>
      <c r="C5" s="84">
        <v>7840353.8200000003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0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7840353.8200000003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="96" zoomScaleNormal="100" zoomScaleSheetLayoutView="96" workbookViewId="0">
      <selection activeCell="D21" sqref="D2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9" t="s">
        <v>626</v>
      </c>
      <c r="B1" s="165"/>
      <c r="C1" s="165"/>
      <c r="D1" s="165"/>
      <c r="E1" s="165"/>
      <c r="F1" s="165"/>
      <c r="G1" s="29" t="s">
        <v>614</v>
      </c>
      <c r="H1" s="30">
        <v>2021</v>
      </c>
    </row>
    <row r="2" spans="1:10" ht="18.95" customHeight="1" x14ac:dyDescent="0.2">
      <c r="A2" s="149" t="s">
        <v>625</v>
      </c>
      <c r="B2" s="165"/>
      <c r="C2" s="165"/>
      <c r="D2" s="165"/>
      <c r="E2" s="165"/>
      <c r="F2" s="165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6" t="s">
        <v>627</v>
      </c>
      <c r="B3" s="167"/>
      <c r="C3" s="167"/>
      <c r="D3" s="167"/>
      <c r="E3" s="167"/>
      <c r="F3" s="167"/>
      <c r="G3" s="16" t="s">
        <v>620</v>
      </c>
      <c r="H3" s="30">
        <v>2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82677165354330717" right="0.23622047244094491" top="0.74803149606299213" bottom="0.74803149606299213" header="0.31496062992125984" footer="0.31496062992125984"/>
  <pageSetup paperSize="9" scale="53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8" t="s">
        <v>35</v>
      </c>
      <c r="B5" s="168"/>
      <c r="C5" s="168"/>
      <c r="D5" s="168"/>
      <c r="E5" s="168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9" t="s">
        <v>37</v>
      </c>
      <c r="C10" s="169"/>
      <c r="D10" s="169"/>
      <c r="E10" s="169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9" t="s">
        <v>39</v>
      </c>
      <c r="C12" s="169"/>
      <c r="D12" s="169"/>
      <c r="E12" s="169"/>
    </row>
    <row r="13" spans="1:8" s="129" customFormat="1" ht="26.1" customHeight="1" x14ac:dyDescent="0.2">
      <c r="A13" s="133" t="s">
        <v>608</v>
      </c>
      <c r="B13" s="169" t="s">
        <v>40</v>
      </c>
      <c r="C13" s="169"/>
      <c r="D13" s="169"/>
      <c r="E13" s="169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="106" zoomScaleNormal="106" workbookViewId="0">
      <selection sqref="A1:I149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7" t="s">
        <v>626</v>
      </c>
      <c r="B1" s="148"/>
      <c r="C1" s="148"/>
      <c r="D1" s="148"/>
      <c r="E1" s="148"/>
      <c r="F1" s="148"/>
      <c r="G1" s="16" t="s">
        <v>614</v>
      </c>
      <c r="H1" s="27">
        <v>2021</v>
      </c>
    </row>
    <row r="2" spans="1:8" s="18" customFormat="1" ht="18.95" customHeight="1" x14ac:dyDescent="0.25">
      <c r="A2" s="147" t="s">
        <v>618</v>
      </c>
      <c r="B2" s="148"/>
      <c r="C2" s="148"/>
      <c r="D2" s="148"/>
      <c r="E2" s="148"/>
      <c r="F2" s="148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7" t="s">
        <v>627</v>
      </c>
      <c r="B3" s="148"/>
      <c r="C3" s="148"/>
      <c r="D3" s="148"/>
      <c r="E3" s="148"/>
      <c r="F3" s="148"/>
      <c r="G3" s="16" t="s">
        <v>620</v>
      </c>
      <c r="H3" s="27">
        <v>2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4681.43</v>
      </c>
      <c r="D15" s="26">
        <v>4681.43</v>
      </c>
      <c r="E15" s="26">
        <v>4834.43</v>
      </c>
      <c r="F15" s="26">
        <v>4801.8599999999997</v>
      </c>
      <c r="G15" s="26">
        <v>4817.72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6430.73</v>
      </c>
      <c r="D20" s="26">
        <v>6430.73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15000</v>
      </c>
      <c r="D21" s="26">
        <v>15000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1018130.62</v>
      </c>
      <c r="D23" s="26">
        <v>1018130.62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672175.7</v>
      </c>
    </row>
    <row r="42" spans="1:8" x14ac:dyDescent="0.2">
      <c r="A42" s="24">
        <v>1151</v>
      </c>
      <c r="B42" s="22" t="s">
        <v>226</v>
      </c>
      <c r="C42" s="26">
        <v>672175.7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6741995.5300000003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6741995.5300000003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2734129.0999999996</v>
      </c>
      <c r="D62" s="26">
        <f t="shared" ref="D62:E62" si="0">SUM(D63:D70)</f>
        <v>0</v>
      </c>
      <c r="E62" s="26">
        <f t="shared" si="0"/>
        <v>-1524910.4</v>
      </c>
    </row>
    <row r="63" spans="1:9" x14ac:dyDescent="0.2">
      <c r="A63" s="24">
        <v>1241</v>
      </c>
      <c r="B63" s="22" t="s">
        <v>240</v>
      </c>
      <c r="C63" s="26">
        <v>873120.5</v>
      </c>
      <c r="D63" s="26">
        <v>0</v>
      </c>
      <c r="E63" s="26">
        <v>-467680.81</v>
      </c>
    </row>
    <row r="64" spans="1:9" x14ac:dyDescent="0.2">
      <c r="A64" s="24">
        <v>1242</v>
      </c>
      <c r="B64" s="22" t="s">
        <v>241</v>
      </c>
      <c r="C64" s="26">
        <v>87216</v>
      </c>
      <c r="D64" s="26">
        <v>0</v>
      </c>
      <c r="E64" s="26">
        <v>-25390.54</v>
      </c>
    </row>
    <row r="65" spans="1:9" x14ac:dyDescent="0.2">
      <c r="A65" s="24">
        <v>1243</v>
      </c>
      <c r="B65" s="22" t="s">
        <v>242</v>
      </c>
      <c r="C65" s="26">
        <v>277888.63</v>
      </c>
      <c r="D65" s="26">
        <v>0</v>
      </c>
      <c r="E65" s="26">
        <v>-14522.56</v>
      </c>
    </row>
    <row r="66" spans="1:9" x14ac:dyDescent="0.2">
      <c r="A66" s="24">
        <v>1244</v>
      </c>
      <c r="B66" s="22" t="s">
        <v>243</v>
      </c>
      <c r="C66" s="26">
        <v>1465919.97</v>
      </c>
      <c r="D66" s="26">
        <v>0</v>
      </c>
      <c r="E66" s="26">
        <v>-1014716.49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29984</v>
      </c>
      <c r="D68" s="26">
        <v>0</v>
      </c>
      <c r="E68" s="26">
        <v>-2600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85260</v>
      </c>
      <c r="D74" s="26">
        <f>SUM(D75:D79)</f>
        <v>0</v>
      </c>
      <c r="E74" s="26">
        <f>SUM(E75:E79)</f>
        <v>50686.32</v>
      </c>
    </row>
    <row r="75" spans="1:9" x14ac:dyDescent="0.2">
      <c r="A75" s="24">
        <v>1251</v>
      </c>
      <c r="B75" s="22" t="s">
        <v>250</v>
      </c>
      <c r="C75" s="26">
        <v>77720</v>
      </c>
      <c r="D75" s="26">
        <v>0</v>
      </c>
      <c r="E75" s="26">
        <v>49869.49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7540</v>
      </c>
      <c r="D78" s="26">
        <v>0</v>
      </c>
      <c r="E78" s="26">
        <v>816.83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1550817.8599999999</v>
      </c>
      <c r="D110" s="26">
        <f>SUM(D111:D119)</f>
        <v>1550817.8599999999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1295076.42</v>
      </c>
      <c r="D112" s="26">
        <f t="shared" ref="D112:D119" si="1">C112</f>
        <v>1295076.42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100000</v>
      </c>
      <c r="D116" s="26">
        <f t="shared" si="1"/>
        <v>100000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234422.71</v>
      </c>
      <c r="D117" s="26">
        <f t="shared" si="1"/>
        <v>234422.71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-78681.27</v>
      </c>
      <c r="D119" s="26">
        <f t="shared" si="1"/>
        <v>-78681.27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E22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4" t="s">
        <v>626</v>
      </c>
      <c r="B1" s="144"/>
      <c r="C1" s="144"/>
      <c r="D1" s="16" t="s">
        <v>614</v>
      </c>
      <c r="E1" s="27">
        <v>2021</v>
      </c>
    </row>
    <row r="2" spans="1:5" s="18" customFormat="1" ht="18.95" customHeight="1" x14ac:dyDescent="0.25">
      <c r="A2" s="144" t="s">
        <v>621</v>
      </c>
      <c r="B2" s="144"/>
      <c r="C2" s="144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4" t="s">
        <v>627</v>
      </c>
      <c r="B3" s="144"/>
      <c r="C3" s="144"/>
      <c r="D3" s="16" t="s">
        <v>620</v>
      </c>
      <c r="E3" s="27">
        <v>2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198394.96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58.46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58.46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198336.5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198336.5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7270006.5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7270006.5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7270006.5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1496397.1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1496397.1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1496397.1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7840353.8200000003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5805695.3600000003</v>
      </c>
      <c r="D100" s="59">
        <f>C100/$C$99</f>
        <v>0.74048894900511009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5014367.32</v>
      </c>
      <c r="D101" s="59">
        <f t="shared" ref="D101:D164" si="0">C101/$C$99</f>
        <v>0.6395588050132156</v>
      </c>
      <c r="E101" s="58"/>
    </row>
    <row r="102" spans="1:5" x14ac:dyDescent="0.2">
      <c r="A102" s="56">
        <v>5111</v>
      </c>
      <c r="B102" s="53" t="s">
        <v>364</v>
      </c>
      <c r="C102" s="57">
        <v>3554627.24</v>
      </c>
      <c r="D102" s="59">
        <f t="shared" si="0"/>
        <v>0.45337587073334401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9840.93</v>
      </c>
      <c r="D104" s="59">
        <f t="shared" si="0"/>
        <v>1.2551640175851146E-3</v>
      </c>
      <c r="E104" s="58"/>
    </row>
    <row r="105" spans="1:5" x14ac:dyDescent="0.2">
      <c r="A105" s="56">
        <v>5114</v>
      </c>
      <c r="B105" s="53" t="s">
        <v>367</v>
      </c>
      <c r="C105" s="57">
        <v>717961.74</v>
      </c>
      <c r="D105" s="59">
        <f t="shared" si="0"/>
        <v>9.1572619869341551E-2</v>
      </c>
      <c r="E105" s="58"/>
    </row>
    <row r="106" spans="1:5" x14ac:dyDescent="0.2">
      <c r="A106" s="56">
        <v>5115</v>
      </c>
      <c r="B106" s="53" t="s">
        <v>368</v>
      </c>
      <c r="C106" s="57">
        <v>731937.41</v>
      </c>
      <c r="D106" s="59">
        <f t="shared" si="0"/>
        <v>9.3355150392944897E-2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385375.29</v>
      </c>
      <c r="D108" s="59">
        <f t="shared" si="0"/>
        <v>4.9152793209018719E-2</v>
      </c>
      <c r="E108" s="58"/>
    </row>
    <row r="109" spans="1:5" x14ac:dyDescent="0.2">
      <c r="A109" s="56">
        <v>5121</v>
      </c>
      <c r="B109" s="53" t="s">
        <v>371</v>
      </c>
      <c r="C109" s="57">
        <v>40076.69</v>
      </c>
      <c r="D109" s="59">
        <f t="shared" si="0"/>
        <v>5.1115920174122963E-3</v>
      </c>
      <c r="E109" s="58"/>
    </row>
    <row r="110" spans="1:5" x14ac:dyDescent="0.2">
      <c r="A110" s="56">
        <v>5122</v>
      </c>
      <c r="B110" s="53" t="s">
        <v>372</v>
      </c>
      <c r="C110" s="57">
        <v>439</v>
      </c>
      <c r="D110" s="59">
        <f t="shared" si="0"/>
        <v>5.5992371017766133E-5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0</v>
      </c>
      <c r="D112" s="59">
        <f t="shared" si="0"/>
        <v>0</v>
      </c>
      <c r="E112" s="58"/>
    </row>
    <row r="113" spans="1:5" x14ac:dyDescent="0.2">
      <c r="A113" s="56">
        <v>5125</v>
      </c>
      <c r="B113" s="53" t="s">
        <v>375</v>
      </c>
      <c r="C113" s="57">
        <v>19790.96</v>
      </c>
      <c r="D113" s="59">
        <f t="shared" si="0"/>
        <v>2.52424322350289E-3</v>
      </c>
      <c r="E113" s="58"/>
    </row>
    <row r="114" spans="1:5" x14ac:dyDescent="0.2">
      <c r="A114" s="56">
        <v>5126</v>
      </c>
      <c r="B114" s="53" t="s">
        <v>376</v>
      </c>
      <c r="C114" s="57">
        <v>264708.40999999997</v>
      </c>
      <c r="D114" s="59">
        <f t="shared" si="0"/>
        <v>3.3762304109892831E-2</v>
      </c>
      <c r="E114" s="58"/>
    </row>
    <row r="115" spans="1:5" x14ac:dyDescent="0.2">
      <c r="A115" s="56">
        <v>5127</v>
      </c>
      <c r="B115" s="53" t="s">
        <v>377</v>
      </c>
      <c r="C115" s="57">
        <v>0</v>
      </c>
      <c r="D115" s="59">
        <f t="shared" si="0"/>
        <v>0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60360.23</v>
      </c>
      <c r="D117" s="59">
        <f t="shared" si="0"/>
        <v>7.6986614871929343E-3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405952.75</v>
      </c>
      <c r="D118" s="59">
        <f t="shared" si="0"/>
        <v>5.1777350782875764E-2</v>
      </c>
      <c r="E118" s="58"/>
    </row>
    <row r="119" spans="1:5" x14ac:dyDescent="0.2">
      <c r="A119" s="56">
        <v>5131</v>
      </c>
      <c r="B119" s="53" t="s">
        <v>381</v>
      </c>
      <c r="C119" s="57">
        <v>47152</v>
      </c>
      <c r="D119" s="59">
        <f t="shared" si="0"/>
        <v>6.0140143012066254E-3</v>
      </c>
      <c r="E119" s="58"/>
    </row>
    <row r="120" spans="1:5" x14ac:dyDescent="0.2">
      <c r="A120" s="56">
        <v>5132</v>
      </c>
      <c r="B120" s="53" t="s">
        <v>382</v>
      </c>
      <c r="C120" s="57">
        <v>41111.56</v>
      </c>
      <c r="D120" s="59">
        <f t="shared" si="0"/>
        <v>5.2435847850550192E-3</v>
      </c>
      <c r="E120" s="58"/>
    </row>
    <row r="121" spans="1:5" x14ac:dyDescent="0.2">
      <c r="A121" s="56">
        <v>5133</v>
      </c>
      <c r="B121" s="53" t="s">
        <v>383</v>
      </c>
      <c r="C121" s="57">
        <v>4408</v>
      </c>
      <c r="D121" s="59">
        <f t="shared" si="0"/>
        <v>5.6221952493465399E-4</v>
      </c>
      <c r="E121" s="58"/>
    </row>
    <row r="122" spans="1:5" x14ac:dyDescent="0.2">
      <c r="A122" s="56">
        <v>5134</v>
      </c>
      <c r="B122" s="53" t="s">
        <v>384</v>
      </c>
      <c r="C122" s="57">
        <v>136142.67000000001</v>
      </c>
      <c r="D122" s="59">
        <f t="shared" si="0"/>
        <v>1.7364352824576993E-2</v>
      </c>
      <c r="E122" s="58"/>
    </row>
    <row r="123" spans="1:5" x14ac:dyDescent="0.2">
      <c r="A123" s="56">
        <v>5135</v>
      </c>
      <c r="B123" s="53" t="s">
        <v>385</v>
      </c>
      <c r="C123" s="57">
        <v>43360.45</v>
      </c>
      <c r="D123" s="59">
        <f t="shared" si="0"/>
        <v>5.5304200544357574E-3</v>
      </c>
      <c r="E123" s="58"/>
    </row>
    <row r="124" spans="1:5" x14ac:dyDescent="0.2">
      <c r="A124" s="56">
        <v>5136</v>
      </c>
      <c r="B124" s="53" t="s">
        <v>386</v>
      </c>
      <c r="C124" s="57">
        <v>0</v>
      </c>
      <c r="D124" s="59">
        <f t="shared" si="0"/>
        <v>0</v>
      </c>
      <c r="E124" s="58"/>
    </row>
    <row r="125" spans="1:5" x14ac:dyDescent="0.2">
      <c r="A125" s="56">
        <v>5137</v>
      </c>
      <c r="B125" s="53" t="s">
        <v>387</v>
      </c>
      <c r="C125" s="57">
        <v>29191.64</v>
      </c>
      <c r="D125" s="59">
        <f t="shared" si="0"/>
        <v>3.7232554384898919E-3</v>
      </c>
      <c r="E125" s="58"/>
    </row>
    <row r="126" spans="1:5" x14ac:dyDescent="0.2">
      <c r="A126" s="56">
        <v>5138</v>
      </c>
      <c r="B126" s="53" t="s">
        <v>388</v>
      </c>
      <c r="C126" s="57">
        <v>1981.67</v>
      </c>
      <c r="D126" s="59">
        <f t="shared" si="0"/>
        <v>2.5275262386053899E-4</v>
      </c>
      <c r="E126" s="58"/>
    </row>
    <row r="127" spans="1:5" x14ac:dyDescent="0.2">
      <c r="A127" s="56">
        <v>5139</v>
      </c>
      <c r="B127" s="53" t="s">
        <v>389</v>
      </c>
      <c r="C127" s="57">
        <v>102604.76</v>
      </c>
      <c r="D127" s="59">
        <f t="shared" si="0"/>
        <v>1.3086751230316286E-2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1721588.1500000001</v>
      </c>
      <c r="D128" s="59">
        <f t="shared" si="0"/>
        <v>0.21958041556854127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1669856.3</v>
      </c>
      <c r="D138" s="59">
        <f t="shared" si="0"/>
        <v>0.21298226308873391</v>
      </c>
      <c r="E138" s="58"/>
    </row>
    <row r="139" spans="1:5" x14ac:dyDescent="0.2">
      <c r="A139" s="56">
        <v>5241</v>
      </c>
      <c r="B139" s="53" t="s">
        <v>399</v>
      </c>
      <c r="C139" s="57">
        <v>1544315.53</v>
      </c>
      <c r="D139" s="59">
        <f t="shared" si="0"/>
        <v>0.19697013240149919</v>
      </c>
      <c r="E139" s="58"/>
    </row>
    <row r="140" spans="1:5" x14ac:dyDescent="0.2">
      <c r="A140" s="56">
        <v>5242</v>
      </c>
      <c r="B140" s="53" t="s">
        <v>400</v>
      </c>
      <c r="C140" s="57">
        <v>111000</v>
      </c>
      <c r="D140" s="59">
        <f t="shared" si="0"/>
        <v>1.4157524334788247E-2</v>
      </c>
      <c r="E140" s="58"/>
    </row>
    <row r="141" spans="1:5" x14ac:dyDescent="0.2">
      <c r="A141" s="56">
        <v>5243</v>
      </c>
      <c r="B141" s="53" t="s">
        <v>401</v>
      </c>
      <c r="C141" s="57">
        <v>14540.77</v>
      </c>
      <c r="D141" s="59">
        <f t="shared" si="0"/>
        <v>1.8546063524464767E-3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36731.85</v>
      </c>
      <c r="D143" s="59">
        <f t="shared" si="0"/>
        <v>4.6849735156467721E-3</v>
      </c>
      <c r="E143" s="58"/>
    </row>
    <row r="144" spans="1:5" x14ac:dyDescent="0.2">
      <c r="A144" s="56">
        <v>5251</v>
      </c>
      <c r="B144" s="53" t="s">
        <v>403</v>
      </c>
      <c r="C144" s="57">
        <v>36731.85</v>
      </c>
      <c r="D144" s="59">
        <f t="shared" si="0"/>
        <v>4.6849735156467721E-3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15000</v>
      </c>
      <c r="D152" s="59">
        <f t="shared" si="0"/>
        <v>1.913178964160574E-3</v>
      </c>
      <c r="E152" s="58"/>
    </row>
    <row r="153" spans="1:5" x14ac:dyDescent="0.2">
      <c r="A153" s="56">
        <v>5281</v>
      </c>
      <c r="B153" s="53" t="s">
        <v>412</v>
      </c>
      <c r="C153" s="57">
        <v>15000</v>
      </c>
      <c r="D153" s="59">
        <f t="shared" si="0"/>
        <v>1.913178964160574E-3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313070.31</v>
      </c>
      <c r="D161" s="59">
        <f t="shared" si="0"/>
        <v>3.993063542634865E-2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313070.31</v>
      </c>
      <c r="D168" s="59">
        <f t="shared" si="1"/>
        <v>3.993063542634865E-2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313070.31</v>
      </c>
      <c r="D170" s="59">
        <f t="shared" si="1"/>
        <v>3.993063542634865E-2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paperSize="9" scale="7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9" t="s">
        <v>626</v>
      </c>
      <c r="B1" s="149"/>
      <c r="C1" s="149"/>
      <c r="D1" s="29" t="s">
        <v>614</v>
      </c>
      <c r="E1" s="30">
        <v>2021</v>
      </c>
    </row>
    <row r="2" spans="1:5" ht="18.95" customHeight="1" x14ac:dyDescent="0.2">
      <c r="A2" s="149" t="s">
        <v>622</v>
      </c>
      <c r="B2" s="149"/>
      <c r="C2" s="149"/>
      <c r="D2" s="16" t="s">
        <v>619</v>
      </c>
      <c r="E2" s="30" t="str">
        <f>ESF!H2</f>
        <v>TRIMESTRAL</v>
      </c>
    </row>
    <row r="3" spans="1:5" ht="18.95" customHeight="1" x14ac:dyDescent="0.2">
      <c r="A3" s="149" t="s">
        <v>627</v>
      </c>
      <c r="B3" s="149"/>
      <c r="C3" s="149"/>
      <c r="D3" s="16" t="s">
        <v>620</v>
      </c>
      <c r="E3" s="30">
        <v>2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2366203.4700000002</v>
      </c>
    </row>
    <row r="9" spans="1:5" x14ac:dyDescent="0.2">
      <c r="A9" s="35">
        <v>3120</v>
      </c>
      <c r="B9" s="31" t="s">
        <v>470</v>
      </c>
      <c r="C9" s="36">
        <v>0.01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1124444.74</v>
      </c>
    </row>
    <row r="15" spans="1:5" x14ac:dyDescent="0.2">
      <c r="A15" s="35">
        <v>3220</v>
      </c>
      <c r="B15" s="31" t="s">
        <v>474</v>
      </c>
      <c r="C15" s="36">
        <v>6764164.7199999997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scale="7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Normal="100" workbookViewId="0">
      <selection sqref="A1:E80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9" t="s">
        <v>626</v>
      </c>
      <c r="B1" s="149"/>
      <c r="C1" s="149"/>
      <c r="D1" s="29" t="s">
        <v>614</v>
      </c>
      <c r="E1" s="30">
        <v>2021</v>
      </c>
    </row>
    <row r="2" spans="1:5" s="37" customFormat="1" ht="18.95" customHeight="1" x14ac:dyDescent="0.25">
      <c r="A2" s="149" t="s">
        <v>623</v>
      </c>
      <c r="B2" s="149"/>
      <c r="C2" s="149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9" t="s">
        <v>627</v>
      </c>
      <c r="B3" s="149"/>
      <c r="C3" s="149"/>
      <c r="D3" s="16" t="s">
        <v>620</v>
      </c>
      <c r="E3" s="30">
        <v>2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2103424.41</v>
      </c>
      <c r="D10" s="36">
        <v>1361105.24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2103424.41</v>
      </c>
      <c r="D15" s="36">
        <f>SUM(D8:D14)</f>
        <v>1361105.24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6741995.5300000003</v>
      </c>
    </row>
    <row r="21" spans="1:5" x14ac:dyDescent="0.2">
      <c r="A21" s="35">
        <v>1231</v>
      </c>
      <c r="B21" s="31" t="s">
        <v>232</v>
      </c>
      <c r="C21" s="36">
        <v>6741995.5300000003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2734129.0999999996</v>
      </c>
    </row>
    <row r="29" spans="1:5" x14ac:dyDescent="0.2">
      <c r="A29" s="35">
        <v>1241</v>
      </c>
      <c r="B29" s="31" t="s">
        <v>240</v>
      </c>
      <c r="C29" s="36">
        <v>873120.5</v>
      </c>
    </row>
    <row r="30" spans="1:5" x14ac:dyDescent="0.2">
      <c r="A30" s="35">
        <v>1242</v>
      </c>
      <c r="B30" s="31" t="s">
        <v>241</v>
      </c>
      <c r="C30" s="36">
        <v>87216</v>
      </c>
    </row>
    <row r="31" spans="1:5" x14ac:dyDescent="0.2">
      <c r="A31" s="35">
        <v>1243</v>
      </c>
      <c r="B31" s="31" t="s">
        <v>242</v>
      </c>
      <c r="C31" s="36">
        <v>277888.63</v>
      </c>
    </row>
    <row r="32" spans="1:5" x14ac:dyDescent="0.2">
      <c r="A32" s="35">
        <v>1244</v>
      </c>
      <c r="B32" s="31" t="s">
        <v>243</v>
      </c>
      <c r="C32" s="36">
        <v>1465919.97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29984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85260</v>
      </c>
    </row>
    <row r="38" spans="1:5" x14ac:dyDescent="0.2">
      <c r="A38" s="35">
        <v>1251</v>
      </c>
      <c r="B38" s="31" t="s">
        <v>250</v>
      </c>
      <c r="C38" s="36">
        <v>77720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7540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25" right="0.25" top="0.75" bottom="0.75" header="0.3" footer="0.3"/>
  <pageSetup scale="82" orientation="portrait" r:id="rId1"/>
  <rowBreaks count="1" manualBreakCount="1">
    <brk id="43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2021-07-22T21:40:53Z</cp:lastPrinted>
  <dcterms:created xsi:type="dcterms:W3CDTF">2012-12-11T20:36:24Z</dcterms:created>
  <dcterms:modified xsi:type="dcterms:W3CDTF">2022-05-17T16:08:00Z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